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1"/>
  </bookViews>
  <sheets>
    <sheet name="07分類帳" sheetId="1" r:id="rId1"/>
    <sheet name="07結算" sheetId="2" r:id="rId2"/>
  </sheets>
  <definedNames>
    <definedName name="_xlnm.Print_Titles" localSheetId="0">'07分類帳'!$1:$3</definedName>
  </definedNames>
  <calcPr fullCalcOnLoad="1"/>
</workbook>
</file>

<file path=xl/sharedStrings.xml><?xml version="1.0" encoding="utf-8"?>
<sst xmlns="http://schemas.openxmlformats.org/spreadsheetml/2006/main" count="78" uniqueCount="67">
  <si>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</si>
  <si>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</si>
  <si>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</si>
  <si>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</si>
  <si>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</si>
  <si>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</si>
  <si>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</si>
  <si>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</si>
  <si>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</si>
  <si>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</si>
  <si>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</si>
  <si>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</si>
  <si>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</si>
  <si>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</t>
  </si>
  <si>
    <t>餘額</t>
  </si>
  <si>
    <t>人事費</t>
  </si>
  <si>
    <t>燃料費</t>
  </si>
  <si>
    <t>維護
設備費</t>
  </si>
  <si>
    <t>燃料費
(水電)</t>
  </si>
  <si>
    <t>本月合計</t>
  </si>
  <si>
    <t>截至本月份累計數</t>
  </si>
  <si>
    <t>副食</t>
  </si>
  <si>
    <t>午餐費</t>
  </si>
  <si>
    <t>午餐基本費</t>
  </si>
  <si>
    <t>午餐燃料費</t>
  </si>
  <si>
    <t>其他收入</t>
  </si>
  <si>
    <t>支   出   用  途  科  目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</si>
  <si>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</si>
  <si>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</si>
  <si>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</si>
  <si>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</si>
  <si>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</si>
  <si>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</si>
  <si>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</si>
  <si>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</si>
  <si>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</si>
  <si>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</si>
  <si>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</si>
  <si>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</si>
  <si>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</si>
  <si>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</si>
  <si>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</si>
  <si>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</si>
  <si>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</si>
  <si>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</si>
  <si>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</si>
  <si>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</si>
  <si>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</si>
  <si>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</si>
  <si>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</si>
  <si>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 xml:space="preserve">製表            出納              會計              稽核              執行秘書               校長    </t>
  </si>
  <si>
    <t>其  他</t>
  </si>
  <si>
    <t>合  計</t>
  </si>
  <si>
    <t>清寒學生
補助費</t>
  </si>
  <si>
    <t>清寒學生補助費</t>
  </si>
  <si>
    <t>收入分類</t>
  </si>
  <si>
    <t>中低低收入戶學生補助費</t>
  </si>
  <si>
    <t>烹調人員工作補助費</t>
  </si>
  <si>
    <r>
      <t>嘉義縣梅山鄉仁和國民小學</t>
    </r>
  </si>
  <si>
    <t xml:space="preserve">   嘉義縣梅山鄉仁和國民小學</t>
  </si>
  <si>
    <t>上學期結餘額</t>
  </si>
  <si>
    <t>102年</t>
  </si>
  <si>
    <t>102年7月份學校午餐費明細分類帳</t>
  </si>
  <si>
    <r>
      <t>付102年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月廚房電費</t>
    </r>
  </si>
  <si>
    <t>一、本月補助費收入包括下列各項：
二、本月補助費支出包括下列各項：</t>
  </si>
  <si>
    <t>102年7月份學校午餐費收支結算表</t>
  </si>
  <si>
    <t xml:space="preserve">一、本月每人收午餐費 0元
二、應收午餐費
      學  生 26人
      教職員12  人
      工  友 1人
      合  計39人 共0 元
三、免收減收午餐費
       （1）全免及減收學生午餐費
             計 0  人0  元
       （2）全免工友午餐費
             計  0 人 0  元
         共計   0  人  0  元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</si>
</sst>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3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2" fontId="4" fillId="0" borderId="10" xfId="33" applyNumberFormat="1" applyFont="1" applyBorder="1" applyAlignment="1">
      <alignment horizontal="center" vertical="center"/>
    </xf>
    <xf numFmtId="182" fontId="4" fillId="0" borderId="10" xfId="33" applyNumberFormat="1" applyFont="1" applyBorder="1" applyAlignment="1">
      <alignment vertical="center"/>
    </xf>
    <xf numFmtId="10" fontId="4" fillId="0" borderId="10" xfId="39" applyNumberFormat="1" applyFont="1" applyBorder="1" applyAlignment="1">
      <alignment vertical="center"/>
    </xf>
    <xf numFmtId="9" fontId="4" fillId="0" borderId="10" xfId="39" applyFont="1" applyBorder="1" applyAlignment="1">
      <alignment vertical="center"/>
    </xf>
    <xf numFmtId="182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 shrinkToFit="1"/>
    </xf>
    <xf numFmtId="0" fontId="16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P4" sqref="P4"/>
    </sheetView>
  </sheetViews>
  <sheetFormatPr defaultColWidth="8.875" defaultRowHeight="16.5"/>
  <cols>
    <col min="1" max="1" width="2.75390625" style="13" customWidth="1"/>
    <col min="2" max="2" width="3.50390625" style="13" customWidth="1"/>
    <col min="3" max="3" width="2.50390625" style="13" customWidth="1"/>
    <col min="4" max="4" width="4.00390625" style="13" customWidth="1"/>
    <col min="5" max="5" width="19.25390625" style="13" customWidth="1"/>
    <col min="6" max="6" width="9.75390625" style="13" customWidth="1"/>
    <col min="7" max="7" width="9.125" style="13" customWidth="1"/>
    <col min="8" max="8" width="10.125" style="13" customWidth="1"/>
    <col min="9" max="9" width="8.75390625" style="13" customWidth="1"/>
    <col min="10" max="10" width="8.625" style="13" customWidth="1"/>
    <col min="11" max="12" width="9.25390625" style="13" customWidth="1"/>
    <col min="13" max="13" width="9.625" style="13" customWidth="1"/>
    <col min="14" max="14" width="8.625" style="13" customWidth="1"/>
    <col min="15" max="15" width="10.625" style="13" customWidth="1"/>
    <col min="16" max="16" width="11.00390625" style="13" customWidth="1"/>
    <col min="17" max="17" width="9.00390625" style="13" bestFit="1" customWidth="1"/>
    <col min="18" max="16384" width="8.875" style="13" customWidth="1"/>
  </cols>
  <sheetData>
    <row r="1" spans="1:16" ht="33" customHeight="1">
      <c r="A1" s="46" t="s">
        <v>58</v>
      </c>
      <c r="B1" s="47"/>
      <c r="C1" s="47"/>
      <c r="D1" s="47"/>
      <c r="E1" s="47"/>
      <c r="F1" s="47"/>
      <c r="G1" s="47"/>
      <c r="H1" s="47"/>
      <c r="I1" s="47"/>
      <c r="J1" s="44" t="s">
        <v>62</v>
      </c>
      <c r="K1" s="44"/>
      <c r="L1" s="44"/>
      <c r="M1" s="44"/>
      <c r="N1" s="44"/>
      <c r="O1" s="44"/>
      <c r="P1" s="45"/>
    </row>
    <row r="2" spans="1:16" s="14" customFormat="1" ht="16.5">
      <c r="A2" s="52" t="s">
        <v>61</v>
      </c>
      <c r="B2" s="52"/>
      <c r="C2" s="52" t="s">
        <v>4</v>
      </c>
      <c r="D2" s="52"/>
      <c r="E2" s="52" t="s">
        <v>12</v>
      </c>
      <c r="F2" s="3" t="s">
        <v>5</v>
      </c>
      <c r="G2" s="52" t="s">
        <v>26</v>
      </c>
      <c r="H2" s="52"/>
      <c r="I2" s="52"/>
      <c r="J2" s="52"/>
      <c r="K2" s="52"/>
      <c r="L2" s="52"/>
      <c r="M2" s="52"/>
      <c r="N2" s="52"/>
      <c r="O2" s="52"/>
      <c r="P2" s="52" t="s">
        <v>14</v>
      </c>
    </row>
    <row r="3" spans="1:16" s="14" customFormat="1" ht="28.5">
      <c r="A3" s="3" t="s">
        <v>0</v>
      </c>
      <c r="B3" s="3" t="s">
        <v>1</v>
      </c>
      <c r="C3" s="3" t="s">
        <v>2</v>
      </c>
      <c r="D3" s="3" t="s">
        <v>3</v>
      </c>
      <c r="E3" s="52"/>
      <c r="F3" s="3" t="s">
        <v>6</v>
      </c>
      <c r="G3" s="3" t="s">
        <v>7</v>
      </c>
      <c r="H3" s="3" t="s">
        <v>21</v>
      </c>
      <c r="I3" s="3" t="s">
        <v>8</v>
      </c>
      <c r="J3" s="3" t="s">
        <v>9</v>
      </c>
      <c r="K3" s="3" t="s">
        <v>15</v>
      </c>
      <c r="L3" s="4" t="s">
        <v>18</v>
      </c>
      <c r="M3" s="4" t="s">
        <v>17</v>
      </c>
      <c r="N3" s="3" t="s">
        <v>10</v>
      </c>
      <c r="O3" s="3" t="s">
        <v>11</v>
      </c>
      <c r="P3" s="52"/>
    </row>
    <row r="4" spans="1:16" s="14" customFormat="1" ht="24.75" customHeight="1">
      <c r="A4" s="20">
        <v>7</v>
      </c>
      <c r="B4" s="20">
        <v>1</v>
      </c>
      <c r="C4" s="20"/>
      <c r="D4" s="20"/>
      <c r="E4" s="36" t="s">
        <v>60</v>
      </c>
      <c r="F4" s="7"/>
      <c r="G4" s="1"/>
      <c r="H4" s="1"/>
      <c r="I4" s="1"/>
      <c r="J4" s="1"/>
      <c r="K4" s="1"/>
      <c r="L4" s="1"/>
      <c r="M4" s="1"/>
      <c r="N4" s="1"/>
      <c r="O4" s="1"/>
      <c r="P4" s="1">
        <v>123852</v>
      </c>
    </row>
    <row r="5" spans="1:16" s="15" customFormat="1" ht="32.25" customHeight="1">
      <c r="A5" s="7">
        <v>7</v>
      </c>
      <c r="B5" s="7">
        <v>24</v>
      </c>
      <c r="C5" s="7" t="s">
        <v>13</v>
      </c>
      <c r="D5" s="7">
        <v>1</v>
      </c>
      <c r="E5" s="37" t="s">
        <v>63</v>
      </c>
      <c r="F5" s="7"/>
      <c r="G5" s="1"/>
      <c r="H5" s="1"/>
      <c r="I5" s="1"/>
      <c r="J5" s="1"/>
      <c r="K5" s="1"/>
      <c r="L5" s="1">
        <v>4068</v>
      </c>
      <c r="M5" s="1"/>
      <c r="N5" s="1"/>
      <c r="O5" s="1">
        <f>SUM(G5:N5)</f>
        <v>4068</v>
      </c>
      <c r="P5" s="1">
        <f>P4+F5-O5</f>
        <v>119784</v>
      </c>
    </row>
    <row r="6" spans="1:16" s="15" customFormat="1" ht="36.75" customHeight="1">
      <c r="A6" s="2"/>
      <c r="B6" s="2"/>
      <c r="C6" s="1"/>
      <c r="D6" s="1"/>
      <c r="E6" s="37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15" customFormat="1" ht="19.5" customHeight="1">
      <c r="A7" s="2"/>
      <c r="B7" s="2"/>
      <c r="C7" s="1"/>
      <c r="D7" s="1"/>
      <c r="E7" s="8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15" customFormat="1" ht="34.5" customHeight="1">
      <c r="A8" s="2"/>
      <c r="B8" s="2"/>
      <c r="C8" s="1"/>
      <c r="D8" s="1"/>
      <c r="E8" s="36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15" customFormat="1" ht="34.5" customHeight="1">
      <c r="A9" s="2"/>
      <c r="B9" s="2"/>
      <c r="C9" s="1"/>
      <c r="D9" s="1"/>
      <c r="E9" s="36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15" customFormat="1" ht="19.5" customHeight="1">
      <c r="A10" s="2"/>
      <c r="B10" s="2"/>
      <c r="C10" s="1"/>
      <c r="D10" s="1"/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15" customFormat="1" ht="19.5" customHeight="1">
      <c r="A11" s="2"/>
      <c r="B11" s="2"/>
      <c r="C11" s="1"/>
      <c r="D11" s="1"/>
      <c r="E11" s="3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s="15" customFormat="1" ht="19.5" customHeight="1">
      <c r="A12" s="2"/>
      <c r="B12" s="2"/>
      <c r="C12" s="1"/>
      <c r="D12" s="1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6" customFormat="1" ht="19.5" customHeight="1">
      <c r="A13" s="17"/>
      <c r="B13" s="17"/>
      <c r="C13" s="18"/>
      <c r="D13" s="6"/>
      <c r="E13" s="5" t="s">
        <v>19</v>
      </c>
      <c r="F13" s="6">
        <f aca="true" t="shared" si="0" ref="F13:N13">SUM(F3:F12)</f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>SUM(K4:K12)</f>
        <v>0</v>
      </c>
      <c r="L13" s="6">
        <f t="shared" si="0"/>
        <v>4068</v>
      </c>
      <c r="M13" s="6">
        <f t="shared" si="0"/>
        <v>0</v>
      </c>
      <c r="N13" s="6">
        <f t="shared" si="0"/>
        <v>0</v>
      </c>
      <c r="O13" s="6">
        <f>SUM(G13:N13)</f>
        <v>4068</v>
      </c>
      <c r="P13" s="1">
        <f>F13-O13</f>
        <v>-4068</v>
      </c>
    </row>
    <row r="14" spans="1:16" s="16" customFormat="1" ht="19.5" customHeight="1">
      <c r="A14" s="17"/>
      <c r="B14" s="17"/>
      <c r="C14" s="18"/>
      <c r="D14" s="6"/>
      <c r="E14" s="5" t="s">
        <v>20</v>
      </c>
      <c r="F14" s="6">
        <f>F13+P4</f>
        <v>123852</v>
      </c>
      <c r="G14" s="6">
        <f>G13+'07分類帳'!G12</f>
        <v>0</v>
      </c>
      <c r="H14" s="6">
        <f>H13+'07分類帳'!H12</f>
        <v>0</v>
      </c>
      <c r="I14" s="6">
        <f>I13+'07分類帳'!I12</f>
        <v>0</v>
      </c>
      <c r="J14" s="6">
        <f>J13+'07分類帳'!J12</f>
        <v>0</v>
      </c>
      <c r="K14" s="6">
        <f>K13+'07分類帳'!K12</f>
        <v>0</v>
      </c>
      <c r="L14" s="6">
        <f>L13+'07分類帳'!L12</f>
        <v>4068</v>
      </c>
      <c r="M14" s="6">
        <f>M13+'07分類帳'!M12</f>
        <v>0</v>
      </c>
      <c r="N14" s="6">
        <f>N13+'07分類帳'!N12</f>
        <v>0</v>
      </c>
      <c r="O14" s="6">
        <f>SUM(G14:N14)</f>
        <v>4068</v>
      </c>
      <c r="P14" s="6">
        <f>F14-O14</f>
        <v>119784</v>
      </c>
    </row>
    <row r="15" spans="1:16" s="15" customFormat="1" ht="19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s="15" customFormat="1" ht="43.5" customHeight="1">
      <c r="A16" s="20"/>
      <c r="B16" s="20"/>
      <c r="C16" s="20"/>
      <c r="D16" s="20"/>
      <c r="E16" s="24" t="s">
        <v>55</v>
      </c>
      <c r="F16" s="4" t="s">
        <v>22</v>
      </c>
      <c r="G16" s="4" t="s">
        <v>40</v>
      </c>
      <c r="H16" s="4" t="s">
        <v>23</v>
      </c>
      <c r="I16" s="4" t="s">
        <v>24</v>
      </c>
      <c r="J16" s="4" t="s">
        <v>56</v>
      </c>
      <c r="K16" s="4" t="s">
        <v>54</v>
      </c>
      <c r="L16" s="4" t="s">
        <v>57</v>
      </c>
      <c r="M16" s="4" t="s">
        <v>25</v>
      </c>
      <c r="N16" s="4"/>
      <c r="O16" s="48" t="s">
        <v>52</v>
      </c>
      <c r="P16" s="49"/>
    </row>
    <row r="17" spans="1:16" s="15" customFormat="1" ht="19.5" customHeight="1">
      <c r="A17" s="19"/>
      <c r="B17" s="19"/>
      <c r="C17" s="19"/>
      <c r="D17" s="19"/>
      <c r="E17" s="10"/>
      <c r="F17" s="32"/>
      <c r="G17" s="32"/>
      <c r="H17" s="32"/>
      <c r="I17" s="12"/>
      <c r="J17" s="12"/>
      <c r="K17" s="12"/>
      <c r="L17" s="11"/>
      <c r="M17" s="33"/>
      <c r="N17" s="33"/>
      <c r="O17" s="50">
        <f>SUM(F17:N17)</f>
        <v>0</v>
      </c>
      <c r="P17" s="51"/>
    </row>
    <row r="18" spans="1:16" s="15" customFormat="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8" s="25" customFormat="1" ht="27" customHeight="1">
      <c r="A19" s="39" t="s">
        <v>50</v>
      </c>
      <c r="B19" s="39"/>
      <c r="C19" s="39"/>
      <c r="D19" s="39"/>
      <c r="E19" s="39"/>
      <c r="F19" s="39"/>
      <c r="G19" s="39"/>
      <c r="H19" s="39"/>
    </row>
    <row r="20" spans="1:16" s="15" customFormat="1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15" customFormat="1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15" customFormat="1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5" customFormat="1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15" customFormat="1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15" customFormat="1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5" customFormat="1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5" customFormat="1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15" customFormat="1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15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5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5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5" customFormat="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5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15" customFormat="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5" customFormat="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5" customFormat="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15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5" customFormat="1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5" customFormat="1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5" customFormat="1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5" customFormat="1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5" customFormat="1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5" customFormat="1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5" customFormat="1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5" customFormat="1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5" customFormat="1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6" customFormat="1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6" customFormat="1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ht="44.25" customHeight="1"/>
    <row r="50" spans="1:16" s="14" customFormat="1" ht="60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ht="41.25" customHeight="1"/>
  </sheetData>
  <sheetProtection/>
  <mergeCells count="9">
    <mergeCell ref="J1:P1"/>
    <mergeCell ref="A1:I1"/>
    <mergeCell ref="O16:P16"/>
    <mergeCell ref="O17:P17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K14" sqref="K14"/>
    </sheetView>
  </sheetViews>
  <sheetFormatPr defaultColWidth="8.875" defaultRowHeight="16.5"/>
  <cols>
    <col min="1" max="1" width="13.875" style="25" customWidth="1"/>
    <col min="2" max="2" width="12.625" style="30" customWidth="1"/>
    <col min="3" max="3" width="42.375" style="25" customWidth="1"/>
    <col min="4" max="4" width="14.875" style="25" customWidth="1"/>
    <col min="5" max="5" width="13.625" style="30" customWidth="1"/>
    <col min="6" max="6" width="12.625" style="25" customWidth="1"/>
    <col min="7" max="7" width="13.25390625" style="30" customWidth="1"/>
    <col min="8" max="8" width="11.75390625" style="25" customWidth="1"/>
    <col min="9" max="16384" width="8.875" style="25" customWidth="1"/>
  </cols>
  <sheetData>
    <row r="1" spans="1:8" ht="25.5">
      <c r="A1" s="56" t="s">
        <v>59</v>
      </c>
      <c r="B1" s="56"/>
      <c r="C1" s="56"/>
      <c r="D1" s="55" t="s">
        <v>65</v>
      </c>
      <c r="E1" s="55"/>
      <c r="F1" s="55"/>
      <c r="G1" s="55"/>
      <c r="H1" s="55"/>
    </row>
    <row r="2" spans="1:8" ht="25.5" customHeight="1">
      <c r="A2" s="52" t="s">
        <v>27</v>
      </c>
      <c r="B2" s="52"/>
      <c r="C2" s="52"/>
      <c r="D2" s="52" t="s">
        <v>28</v>
      </c>
      <c r="E2" s="52"/>
      <c r="F2" s="52"/>
      <c r="G2" s="52" t="s">
        <v>29</v>
      </c>
      <c r="H2" s="52"/>
    </row>
    <row r="3" spans="1:8" ht="25.5" customHeight="1">
      <c r="A3" s="3" t="s">
        <v>30</v>
      </c>
      <c r="B3" s="26" t="s">
        <v>31</v>
      </c>
      <c r="C3" s="3" t="s">
        <v>32</v>
      </c>
      <c r="D3" s="3" t="s">
        <v>33</v>
      </c>
      <c r="E3" s="26" t="s">
        <v>34</v>
      </c>
      <c r="F3" s="3" t="s">
        <v>35</v>
      </c>
      <c r="G3" s="26" t="s">
        <v>34</v>
      </c>
      <c r="H3" s="3" t="s">
        <v>35</v>
      </c>
    </row>
    <row r="4" spans="1:8" ht="25.5" customHeight="1">
      <c r="A4" s="3" t="s">
        <v>36</v>
      </c>
      <c r="B4" s="27">
        <v>123852</v>
      </c>
      <c r="C4" s="41" t="s">
        <v>66</v>
      </c>
      <c r="D4" s="3" t="s">
        <v>37</v>
      </c>
      <c r="E4" s="27">
        <f>'07分類帳'!G13</f>
        <v>0</v>
      </c>
      <c r="F4" s="28">
        <f>E4/E13</f>
        <v>0</v>
      </c>
      <c r="G4" s="27">
        <f>'07分類帳'!G14</f>
        <v>0</v>
      </c>
      <c r="H4" s="28">
        <v>0</v>
      </c>
    </row>
    <row r="5" spans="1:8" ht="25.5" customHeight="1">
      <c r="A5" s="3" t="s">
        <v>38</v>
      </c>
      <c r="B5" s="27">
        <f>'07分類帳'!F17</f>
        <v>0</v>
      </c>
      <c r="C5" s="42"/>
      <c r="D5" s="3" t="s">
        <v>39</v>
      </c>
      <c r="E5" s="27">
        <f>'07分類帳'!H13</f>
        <v>0</v>
      </c>
      <c r="F5" s="28">
        <f>E5/E13</f>
        <v>0</v>
      </c>
      <c r="G5" s="27">
        <f>'07分類帳'!H14</f>
        <v>0</v>
      </c>
      <c r="H5" s="28">
        <v>0</v>
      </c>
    </row>
    <row r="6" spans="1:8" ht="29.25" customHeight="1">
      <c r="A6" s="4" t="s">
        <v>40</v>
      </c>
      <c r="B6" s="27">
        <f>'07分類帳'!G17</f>
        <v>0</v>
      </c>
      <c r="C6" s="42"/>
      <c r="D6" s="3" t="s">
        <v>41</v>
      </c>
      <c r="E6" s="27">
        <f>'07分類帳'!I13</f>
        <v>0</v>
      </c>
      <c r="F6" s="28">
        <f>E6/E14</f>
        <v>0</v>
      </c>
      <c r="G6" s="27">
        <f>'07分類帳'!I14</f>
        <v>0</v>
      </c>
      <c r="H6" s="28">
        <v>0</v>
      </c>
    </row>
    <row r="7" spans="1:8" ht="25.5" customHeight="1">
      <c r="A7" s="3" t="s">
        <v>42</v>
      </c>
      <c r="B7" s="27">
        <f>'07分類帳'!H17</f>
        <v>0</v>
      </c>
      <c r="C7" s="42"/>
      <c r="D7" s="3" t="s">
        <v>9</v>
      </c>
      <c r="E7" s="27">
        <f>'07分類帳'!J13</f>
        <v>0</v>
      </c>
      <c r="F7" s="28">
        <f>E7/E15</f>
        <v>0</v>
      </c>
      <c r="G7" s="27">
        <f>'07分類帳'!J14</f>
        <v>0</v>
      </c>
      <c r="H7" s="28">
        <v>0</v>
      </c>
    </row>
    <row r="8" spans="1:8" ht="25.5" customHeight="1">
      <c r="A8" s="3" t="s">
        <v>16</v>
      </c>
      <c r="B8" s="27">
        <f>'07分類帳'!I17</f>
        <v>0</v>
      </c>
      <c r="C8" s="42"/>
      <c r="D8" s="3" t="s">
        <v>15</v>
      </c>
      <c r="E8" s="27">
        <v>0</v>
      </c>
      <c r="F8" s="28">
        <f>E8/E13</f>
        <v>0</v>
      </c>
      <c r="G8" s="27">
        <v>0</v>
      </c>
      <c r="H8" s="28">
        <v>0</v>
      </c>
    </row>
    <row r="9" spans="1:8" ht="32.25" customHeight="1">
      <c r="A9" s="34" t="s">
        <v>56</v>
      </c>
      <c r="B9" s="27">
        <f>'07分類帳'!J17</f>
        <v>0</v>
      </c>
      <c r="C9" s="42"/>
      <c r="D9" s="3" t="s">
        <v>43</v>
      </c>
      <c r="E9" s="27">
        <f>'07分類帳'!L13</f>
        <v>4068</v>
      </c>
      <c r="F9" s="28">
        <f>E9/E13</f>
        <v>1</v>
      </c>
      <c r="G9" s="27">
        <f>'07分類帳'!L14</f>
        <v>4068</v>
      </c>
      <c r="H9" s="28">
        <f>G9/E13</f>
        <v>1</v>
      </c>
    </row>
    <row r="10" spans="1:8" ht="35.25" customHeight="1">
      <c r="A10" s="34" t="s">
        <v>53</v>
      </c>
      <c r="B10" s="27">
        <f>'07分類帳'!K17</f>
        <v>0</v>
      </c>
      <c r="C10" s="42"/>
      <c r="D10" s="3" t="s">
        <v>44</v>
      </c>
      <c r="E10" s="27">
        <f>'07分類帳'!M13</f>
        <v>0</v>
      </c>
      <c r="F10" s="28">
        <f>E10/E13</f>
        <v>0</v>
      </c>
      <c r="G10" s="27">
        <f>'07分類帳'!M14</f>
        <v>0</v>
      </c>
      <c r="H10" s="28">
        <v>0</v>
      </c>
    </row>
    <row r="11" spans="1:8" ht="30.75" customHeight="1">
      <c r="A11" s="24" t="s">
        <v>57</v>
      </c>
      <c r="B11" s="27">
        <f>'07分類帳'!L17</f>
        <v>0</v>
      </c>
      <c r="C11" s="42"/>
      <c r="D11" s="3" t="s">
        <v>10</v>
      </c>
      <c r="E11" s="27">
        <f>'07分類帳'!N14</f>
        <v>0</v>
      </c>
      <c r="F11" s="28">
        <f>E11/E13</f>
        <v>0</v>
      </c>
      <c r="G11" s="27">
        <f>'07分類帳'!N14</f>
        <v>0</v>
      </c>
      <c r="H11" s="28">
        <v>0</v>
      </c>
    </row>
    <row r="12" spans="1:8" ht="23.25" customHeight="1">
      <c r="A12" s="3" t="s">
        <v>51</v>
      </c>
      <c r="B12" s="27">
        <f>'07分類帳'!M17</f>
        <v>0</v>
      </c>
      <c r="C12" s="43" t="s">
        <v>45</v>
      </c>
      <c r="D12" s="24"/>
      <c r="E12" s="27"/>
      <c r="F12" s="28"/>
      <c r="G12" s="27"/>
      <c r="H12" s="28"/>
    </row>
    <row r="13" spans="1:8" ht="27.75" customHeight="1">
      <c r="A13" s="3"/>
      <c r="B13" s="27">
        <f>'07分類帳'!N17</f>
        <v>0</v>
      </c>
      <c r="C13" s="43"/>
      <c r="D13" s="3" t="s">
        <v>46</v>
      </c>
      <c r="E13" s="27">
        <f>SUM(E4:E12)</f>
        <v>4068</v>
      </c>
      <c r="F13" s="28">
        <f>E13/E13</f>
        <v>1</v>
      </c>
      <c r="G13" s="27">
        <f>SUM(G4:G12)</f>
        <v>4068</v>
      </c>
      <c r="H13" s="28">
        <v>1</v>
      </c>
    </row>
    <row r="14" spans="1:8" ht="30.75" customHeight="1">
      <c r="A14" s="3" t="s">
        <v>47</v>
      </c>
      <c r="B14" s="27">
        <f>SUM(B5:B13)</f>
        <v>0</v>
      </c>
      <c r="C14" s="43"/>
      <c r="D14" s="3" t="s">
        <v>48</v>
      </c>
      <c r="E14" s="27">
        <f>E15-E13</f>
        <v>119784</v>
      </c>
      <c r="F14" s="28"/>
      <c r="G14" s="27">
        <f>E14</f>
        <v>119784</v>
      </c>
      <c r="H14" s="31"/>
    </row>
    <row r="15" spans="1:8" ht="27.75" customHeight="1">
      <c r="A15" s="3" t="s">
        <v>11</v>
      </c>
      <c r="B15" s="27">
        <f>B4+B14</f>
        <v>123852</v>
      </c>
      <c r="C15" s="40"/>
      <c r="D15" s="3" t="s">
        <v>11</v>
      </c>
      <c r="E15" s="27">
        <v>123852</v>
      </c>
      <c r="F15" s="29"/>
      <c r="G15" s="27">
        <f>G13+G14</f>
        <v>123852</v>
      </c>
      <c r="H15" s="29"/>
    </row>
    <row r="16" spans="1:8" ht="66.75" customHeight="1">
      <c r="A16" s="3" t="s">
        <v>49</v>
      </c>
      <c r="B16" s="53" t="s">
        <v>64</v>
      </c>
      <c r="C16" s="53"/>
      <c r="D16" s="53"/>
      <c r="E16" s="53"/>
      <c r="F16" s="53"/>
      <c r="G16" s="53"/>
      <c r="H16" s="53"/>
    </row>
    <row r="17" spans="1:8" ht="27" customHeight="1">
      <c r="A17" s="54" t="s">
        <v>50</v>
      </c>
      <c r="B17" s="54"/>
      <c r="C17" s="54"/>
      <c r="D17" s="54"/>
      <c r="E17" s="54"/>
      <c r="F17" s="54"/>
      <c r="G17" s="54"/>
      <c r="H17" s="54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PP</cp:lastModifiedBy>
  <cp:lastPrinted>2014-01-23T11:10:13Z</cp:lastPrinted>
  <dcterms:created xsi:type="dcterms:W3CDTF">2005-07-22T02:50:49Z</dcterms:created>
  <dcterms:modified xsi:type="dcterms:W3CDTF">2014-02-11T07:54:22Z</dcterms:modified>
  <cp:category/>
  <cp:version/>
  <cp:contentType/>
  <cp:contentStatus/>
</cp:coreProperties>
</file>